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636" yWindow="732" windowWidth="19416" windowHeight="11016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25725"/>
</workbook>
</file>

<file path=xl/calcChain.xml><?xml version="1.0" encoding="utf-8"?>
<calcChain xmlns="http://schemas.openxmlformats.org/spreadsheetml/2006/main">
  <c r="T37" i="1"/>
  <c r="T15"/>
  <c r="AI90" l="1"/>
  <c r="T30" l="1"/>
  <c r="AI54"/>
  <c r="AI53" s="1"/>
  <c r="AI71"/>
  <c r="T88" l="1"/>
  <c r="T71" s="1"/>
  <c r="T24" l="1"/>
  <c r="T66" l="1"/>
  <c r="T56"/>
  <c r="T29" l="1"/>
  <c r="T23" l="1"/>
  <c r="T36" l="1"/>
  <c r="T35" s="1"/>
  <c r="T59" l="1"/>
  <c r="T58" s="1"/>
  <c r="T54" l="1"/>
  <c r="T53" s="1"/>
  <c r="AN61" l="1"/>
  <c r="AI61"/>
  <c r="AI14" s="1"/>
  <c r="T63" l="1"/>
  <c r="T61" s="1"/>
  <c r="T14" s="1"/>
  <c r="AN71" l="1"/>
  <c r="AN14" s="1"/>
  <c r="T41"/>
  <c r="AJ62"/>
  <c r="AJ61" s="1"/>
  <c r="AK62"/>
  <c r="AK61" s="1"/>
  <c r="AL62"/>
  <c r="AL61" s="1"/>
  <c r="AM62"/>
  <c r="AM61" s="1"/>
</calcChain>
</file>

<file path=xl/sharedStrings.xml><?xml version="1.0" encoding="utf-8"?>
<sst xmlns="http://schemas.openxmlformats.org/spreadsheetml/2006/main" count="426" uniqueCount="196">
  <si>
    <t>Распределение бюджетных ассигнований по разделам, по целевым статьям (государственным программам, и непрограммным направлениям деятельности), группам видов расходов, разделам, подразделам классификации расходов  бюджета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</si>
  <si>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</si>
  <si>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</si>
  <si>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</si>
  <si>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</si>
  <si>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</si>
  <si>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</si>
  <si>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</si>
  <si>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</si>
  <si>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</si>
  <si>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</si>
  <si>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</si>
  <si>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</si>
  <si>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</si>
  <si>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</si>
  <si>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</si>
  <si>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</si>
  <si>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</si>
  <si>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</si>
  <si>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</si>
  <si>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</si>
  <si>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</si>
  <si>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</si>
  <si>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</si>
  <si>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</si>
  <si>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</si>
  <si>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</si>
  <si>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</si>
  <si>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</si>
  <si>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</si>
  <si>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</si>
  <si>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</si>
  <si>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</si>
  <si>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</si>
  <si>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Муниципальная программа Митякинского сельского поселения«Защита населения и территории от чрезвычайных ситуаций, обеспечение пожарной безопасности и безопасности людей на водных объектах"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</si>
  <si>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</si>
  <si>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</si>
  <si>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</si>
  <si>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</si>
  <si>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</si>
  <si>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</si>
  <si>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</si>
  <si>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</si>
  <si>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</si>
  <si>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</si>
  <si>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</si>
  <si>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</si>
  <si>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</si>
  <si>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</si>
  <si>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</si>
  <si>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</si>
  <si>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</si>
  <si>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</si>
  <si>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</si>
  <si>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</si>
  <si>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</si>
  <si>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</si>
  <si>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</si>
  <si>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</si>
  <si>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</si>
  <si>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</si>
  <si>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Развитие культуры</t>
  </si>
  <si>
    <t>06.1.00.00000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</si>
  <si>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</si>
  <si>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</si>
  <si>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</si>
  <si>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</si>
  <si>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</si>
  <si>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</si>
  <si>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</si>
  <si>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</si>
  <si>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</si>
  <si>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</si>
  <si>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</si>
  <si>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</si>
  <si>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</si>
  <si>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</si>
  <si>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</si>
  <si>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</si>
  <si>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</si>
  <si>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</si>
  <si>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</si>
  <si>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</si>
  <si>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</si>
  <si>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</si>
  <si>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</si>
  <si>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</si>
  <si>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</si>
  <si>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</si>
  <si>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</si>
  <si>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</si>
  <si>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</si>
  <si>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</si>
  <si>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</si>
  <si>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</si>
  <si>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</si>
  <si>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Иные непрограммные мероприятия</t>
  </si>
  <si>
    <t>89.9.00.00000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</si>
  <si>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</si>
  <si>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</si>
  <si>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</si>
  <si>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</si>
  <si>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</si>
  <si>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</si>
  <si>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99.9.00.00000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</si>
  <si>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</si>
  <si>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</si>
  <si>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</si>
  <si>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</si>
  <si>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>Расходы на топографо-геодезические, картографические и землеустроительные работы</t>
  </si>
  <si>
    <t>99.9.00.20420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</si>
  <si>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</si>
  <si>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</si>
  <si>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</si>
  <si>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</si>
  <si>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</si>
  <si>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</si>
  <si>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</si>
  <si>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</si>
  <si>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</si>
  <si>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</si>
  <si>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</si>
  <si>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</si>
  <si>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 xml:space="preserve">Тарасовского района на 2020 год и на плановый </t>
  </si>
  <si>
    <t>период 2021 и 2022 годов"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</si>
  <si>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</si>
  <si>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</si>
  <si>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</si>
  <si>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</si>
  <si>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</si>
  <si>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</si>
  <si>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</si>
  <si>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</si>
  <si>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</si>
  <si>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</si>
  <si>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</si>
  <si>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</si>
  <si>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</si>
  <si>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</si>
  <si>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</si>
  <si>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</si>
  <si>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</si>
  <si>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3,20</t>
  </si>
  <si>
    <t>6,20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</si>
  <si>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</si>
  <si>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</si>
  <si>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</si>
  <si>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</si>
  <si>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</si>
  <si>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</si>
  <si>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</si>
  <si>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</si>
  <si>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</si>
  <si>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10.0.00.00000</t>
  </si>
  <si>
    <t>Муниципальная программа "Формирование комфортной городской среды в муниципальном образовании "Митякинское сельское поселение Тарасовского района Ростовской области"</t>
  </si>
  <si>
    <t>10.1.00.00000</t>
  </si>
  <si>
    <t>Подпрограмма "Благоустройство общественных территорий Митякинского сельского поселения Тарасовского района"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</si>
  <si>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муниципальногообразования " 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</si>
  <si>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</si>
  <si>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муниципальногообразования " Митякинское сельское поселение" (Специальные расходы)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</si>
  <si>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</si>
  <si>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</si>
  <si>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Резервные средства)</t>
  </si>
  <si>
    <t>Другие вопросы в области национальной экономики</t>
  </si>
  <si>
    <t>10.1.00.20370</t>
  </si>
  <si>
    <t>Дорожное хозяйство (дорожные фонды)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</si>
  <si>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</si>
  <si>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99.9.00.20380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</si>
  <si>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</si>
  <si>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 xml:space="preserve">10.1.F2.55551   </t>
  </si>
  <si>
    <t>99.1.00.90100</t>
  </si>
  <si>
    <t>Председатель Собрания депутатов -                                                                                                   Глава Митякинского сельского поселения</t>
  </si>
  <si>
    <t>Муниципальная программа "Охрана окружающей среды"</t>
  </si>
  <si>
    <t>12.0.00.00000</t>
  </si>
  <si>
    <t>Подпрограмма "Охрана окружающей среды в поселении"</t>
  </si>
  <si>
    <t>12.1.00.00000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</si>
  <si>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среды»(Прочая закупка товаров, работ и услуг для обеспечения государственных (муниципальных) нужд)</t>
  </si>
  <si>
    <t>12.1.00.99990</t>
  </si>
  <si>
    <t>06</t>
  </si>
  <si>
    <t>Расходы на приобретение оконных блоков с подоконниками и водоотливами, отделку внутренних откосов (Иные закупки товаров,работ и услуг для обеспечения государственных (муниципальных нужд)</t>
  </si>
  <si>
    <t>06.1.00.71180</t>
  </si>
  <si>
    <t>"О внесении изменений в решение Собрания депутатов Митякинского сельского поселения № 28 от 26.12.2019 г.</t>
  </si>
  <si>
    <t>02.1.00.20560</t>
  </si>
  <si>
    <t>04.2.00.20390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</si>
  <si>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</si>
  <si>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</si>
  <si>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</si>
  <si>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</si>
  <si>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08.1.00.20210</t>
  </si>
  <si>
    <r>
      <rPr>
        <sz val="12"/>
        <color indexed="8"/>
        <rFont val="Times New Roman"/>
        <family val="1"/>
        <charset val="204"/>
      </rPr>
      <t>Расходы на приобретение энергосберегающих ламп в рамках подпрограммы «Энергосбере-жение и повышение энергетической эффективности в муниципальных учрежде-ниях» муниципальной программы Митякинского сельского поселения « Энергоэффек-тивность и развитие энергетики»</t>
    </r>
    <r>
      <rPr>
        <sz val="10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(Закупка товаров, работ и услуг для обеспечения государственных (муниципальных) нужд</t>
    </r>
    <r>
      <rPr>
        <i/>
        <sz val="12"/>
        <color indexed="8"/>
        <rFont val="Times New Roman"/>
        <family val="1"/>
        <charset val="204"/>
      </rPr>
      <t>)</t>
    </r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</si>
  <si>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поселения"(Прочая закупка товаров, работ и услуг для обеспечения государственных (муниципальных) нужд)</t>
  </si>
  <si>
    <t>99.9.00.S4220</t>
  </si>
  <si>
    <t>Расходы в целях софинансирования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</t>
  </si>
  <si>
    <t>Расходы в целях софинансирования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поселения»(Закупка товаров, работ и услуг для обеспечения государственных (муниципальных) нужд)</t>
  </si>
  <si>
    <t>Приложение 8 к проекту решения Собрания депутатов</t>
  </si>
  <si>
    <t xml:space="preserve"> Митякинского сельского поселения №     от    .12.2020 г. 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</si>
</sst>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22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right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164" fontId="7" fillId="2" borderId="3" xfId="0" applyNumberFormat="1" applyFont="1" applyFill="1" applyBorder="1" applyAlignment="1">
      <alignment vertical="center" wrapText="1"/>
    </xf>
    <xf numFmtId="164" fontId="8" fillId="2" borderId="3" xfId="0" applyNumberFormat="1" applyFont="1" applyFill="1" applyBorder="1" applyAlignment="1">
      <alignment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8" fillId="2" borderId="3" xfId="0" applyNumberFormat="1" applyFont="1" applyFill="1" applyBorder="1" applyAlignment="1">
      <alignment vertical="center" wrapText="1"/>
    </xf>
    <xf numFmtId="0" fontId="9" fillId="2" borderId="1" xfId="0" applyNumberFormat="1" applyFont="1" applyFill="1" applyBorder="1" applyAlignment="1">
      <alignment horizontal="right" vertical="center"/>
    </xf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0" fontId="10" fillId="2" borderId="3" xfId="0" applyNumberFormat="1" applyFont="1" applyFill="1" applyBorder="1" applyAlignment="1">
      <alignment vertical="center" wrapText="1"/>
    </xf>
    <xf numFmtId="164" fontId="12" fillId="0" borderId="3" xfId="0" applyNumberFormat="1" applyFont="1" applyFill="1" applyBorder="1" applyAlignment="1">
      <alignment horizontal="justify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0" fontId="13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5" fillId="0" borderId="3" xfId="0" applyFont="1" applyFill="1" applyBorder="1" applyAlignment="1">
      <alignment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left" wrapText="1"/>
    </xf>
    <xf numFmtId="49" fontId="16" fillId="2" borderId="3" xfId="0" applyNumberFormat="1" applyFont="1" applyFill="1" applyBorder="1" applyAlignment="1">
      <alignment horizontal="center" vertical="center" wrapText="1"/>
    </xf>
    <xf numFmtId="4" fontId="16" fillId="2" borderId="3" xfId="0" applyNumberFormat="1" applyFont="1" applyFill="1" applyBorder="1" applyAlignment="1">
      <alignment horizontal="right"/>
    </xf>
    <xf numFmtId="164" fontId="16" fillId="2" borderId="3" xfId="0" applyNumberFormat="1" applyFont="1" applyFill="1" applyBorder="1" applyAlignment="1">
      <alignment horizontal="justify" vertical="center" wrapText="1"/>
    </xf>
    <xf numFmtId="0" fontId="0" fillId="0" borderId="3" xfId="0" applyBorder="1" applyAlignment="1">
      <alignment horizontal="center"/>
    </xf>
    <xf numFmtId="49" fontId="15" fillId="2" borderId="3" xfId="0" applyNumberFormat="1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4" fontId="15" fillId="2" borderId="3" xfId="0" applyNumberFormat="1" applyFont="1" applyFill="1" applyBorder="1" applyAlignment="1">
      <alignment horizontal="right"/>
    </xf>
    <xf numFmtId="0" fontId="17" fillId="0" borderId="3" xfId="0" applyFont="1" applyBorder="1"/>
    <xf numFmtId="0" fontId="17" fillId="0" borderId="3" xfId="0" applyFont="1" applyBorder="1" applyAlignment="1">
      <alignment horizontal="center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justify" vertical="center" wrapText="1"/>
    </xf>
    <xf numFmtId="0" fontId="12" fillId="0" borderId="3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4" fontId="0" fillId="0" borderId="0" xfId="0" applyNumberFormat="1"/>
    <xf numFmtId="0" fontId="7" fillId="2" borderId="3" xfId="0" applyNumberFormat="1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horizontal="justify" vertical="center" wrapText="1"/>
    </xf>
    <xf numFmtId="164" fontId="11" fillId="2" borderId="3" xfId="0" applyNumberFormat="1" applyFont="1" applyFill="1" applyBorder="1" applyAlignment="1">
      <alignment horizontal="justify" vertical="center" wrapText="1"/>
    </xf>
    <xf numFmtId="0" fontId="19" fillId="0" borderId="0" xfId="0" applyFont="1"/>
    <xf numFmtId="165" fontId="7" fillId="2" borderId="3" xfId="0" applyNumberFormat="1" applyFont="1" applyFill="1" applyBorder="1" applyAlignment="1">
      <alignment horizontal="right" vertical="center" wrapText="1"/>
    </xf>
    <xf numFmtId="165" fontId="14" fillId="2" borderId="3" xfId="0" applyNumberFormat="1" applyFont="1" applyFill="1" applyBorder="1" applyAlignment="1">
      <alignment horizontal="right" vertical="center" wrapText="1"/>
    </xf>
    <xf numFmtId="165" fontId="8" fillId="2" borderId="3" xfId="0" applyNumberFormat="1" applyFont="1" applyFill="1" applyBorder="1" applyAlignment="1">
      <alignment horizontal="right" vertical="center" wrapText="1"/>
    </xf>
    <xf numFmtId="165" fontId="11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Border="1"/>
    <xf numFmtId="165" fontId="4" fillId="0" borderId="3" xfId="0" applyNumberFormat="1" applyFont="1" applyBorder="1"/>
    <xf numFmtId="165" fontId="17" fillId="0" borderId="3" xfId="0" applyNumberFormat="1" applyFont="1" applyBorder="1"/>
    <xf numFmtId="165" fontId="18" fillId="0" borderId="3" xfId="0" applyNumberFormat="1" applyFont="1" applyBorder="1"/>
    <xf numFmtId="165" fontId="0" fillId="0" borderId="0" xfId="0" applyNumberFormat="1"/>
    <xf numFmtId="0" fontId="19" fillId="0" borderId="0" xfId="0" applyFont="1" applyAlignment="1">
      <alignment vertical="center" wrapText="1"/>
    </xf>
    <xf numFmtId="165" fontId="11" fillId="0" borderId="3" xfId="0" applyNumberFormat="1" applyFont="1" applyBorder="1"/>
    <xf numFmtId="0" fontId="19" fillId="0" borderId="0" xfId="0" applyFont="1" applyAlignment="1">
      <alignment horizontal="left" vertical="center" wrapText="1"/>
    </xf>
    <xf numFmtId="0" fontId="11" fillId="2" borderId="3" xfId="0" applyNumberFormat="1" applyFont="1" applyFill="1" applyBorder="1" applyAlignment="1">
      <alignment vertical="center" wrapText="1"/>
    </xf>
    <xf numFmtId="0" fontId="18" fillId="0" borderId="3" xfId="0" applyFont="1" applyBorder="1" applyAlignment="1">
      <alignment wrapText="1"/>
    </xf>
    <xf numFmtId="0" fontId="4" fillId="0" borderId="3" xfId="0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4" fillId="0" borderId="3" xfId="0" applyFont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right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8470;16%20&#1086;&#1090;%20%2018.09.2020%20&#1056;&#1077;&#1096;&#1077;&#1085;&#1080;&#1077;%20&#1086;%20&#1074;&#1085;&#1077;&#1089;&#1077;&#1085;&#1080;&#1080;%20&#1080;&#1079;&#1084;&#1077;&#1085;&#1077;&#1085;&#1080;&#1081;%20&#1074;%20&#1073;&#1102;&#1076;&#1078;&#1077;&#1090;/&#8470;16%20&#1086;&#1090;%2018.09.2020%20&#1088;&#1077;&#1096;&#1077;&#1085;&#1080;&#1077;%20&#1086;%20&#1074;&#1085;&#1077;&#1089;&#1077;&#1085;&#1080;&#1080;%20&#1080;&#1079;&#1084;&#1077;&#1085;&#1077;&#1085;&#1080;&#1081;/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Все года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S95"/>
  <sheetViews>
    <sheetView tabSelected="1" workbookViewId="0">
      <selection activeCell="AI9" sqref="AI9"/>
    </sheetView>
  </sheetViews>
  <sheetFormatPr defaultRowHeight="14.4" customHeight="1"/>
  <cols>
    <col min="1" max="1" width="80.6640625" customWidth="1"/>
    <col min="2" max="2" width="19.33203125" customWidth="1"/>
    <col min="3" max="16" width="8" hidden="1"/>
    <col min="17" max="17" width="9.6640625" customWidth="1"/>
    <col min="18" max="19" width="4.6640625" customWidth="1"/>
    <col min="20" max="20" width="12.33203125" customWidth="1"/>
    <col min="21" max="34" width="8" hidden="1"/>
    <col min="35" max="35" width="11.44140625" customWidth="1"/>
    <col min="36" max="39" width="8" hidden="1"/>
    <col min="40" max="40" width="10.5546875" customWidth="1"/>
    <col min="41" max="44" width="8" hidden="1"/>
  </cols>
  <sheetData>
    <row r="1" spans="1:44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6" t="s">
        <v>194</v>
      </c>
    </row>
    <row r="2" spans="1:44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 t="s">
        <v>195</v>
      </c>
    </row>
    <row r="3" spans="1:44" ht="27" customHeight="1">
      <c r="A3" s="5"/>
      <c r="B3" s="82" t="s">
        <v>181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</row>
    <row r="4" spans="1:44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22" t="s">
        <v>121</v>
      </c>
    </row>
    <row r="5" spans="1:44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22" t="s">
        <v>123</v>
      </c>
    </row>
    <row r="6" spans="1:44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22" t="s">
        <v>124</v>
      </c>
    </row>
    <row r="7" spans="1:44" ht="15.6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44" ht="15.6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</row>
    <row r="9" spans="1:44" ht="15.6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</row>
    <row r="10" spans="1:44" ht="60" customHeight="1">
      <c r="A10" s="83" t="s">
        <v>0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3"/>
      <c r="AO10" s="9"/>
      <c r="AP10" s="9"/>
      <c r="AQ10" s="9"/>
      <c r="AR10" s="9"/>
    </row>
    <row r="11" spans="1:44" ht="25.5" customHeight="1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10" t="s">
        <v>1</v>
      </c>
      <c r="AO11" s="8"/>
      <c r="AP11" s="8"/>
      <c r="AQ11" s="8"/>
      <c r="AR11" s="8"/>
    </row>
    <row r="12" spans="1:44">
      <c r="A12" s="84" t="s">
        <v>2</v>
      </c>
      <c r="B12" s="84" t="s">
        <v>3</v>
      </c>
      <c r="C12" s="84" t="s">
        <v>3</v>
      </c>
      <c r="D12" s="84" t="s">
        <v>3</v>
      </c>
      <c r="E12" s="84" t="s">
        <v>3</v>
      </c>
      <c r="F12" s="84" t="s">
        <v>3</v>
      </c>
      <c r="G12" s="84" t="s">
        <v>3</v>
      </c>
      <c r="H12" s="84" t="s">
        <v>3</v>
      </c>
      <c r="I12" s="84" t="s">
        <v>3</v>
      </c>
      <c r="J12" s="84" t="s">
        <v>3</v>
      </c>
      <c r="K12" s="84" t="s">
        <v>3</v>
      </c>
      <c r="L12" s="84" t="s">
        <v>3</v>
      </c>
      <c r="M12" s="84" t="s">
        <v>3</v>
      </c>
      <c r="N12" s="84" t="s">
        <v>3</v>
      </c>
      <c r="O12" s="84" t="s">
        <v>3</v>
      </c>
      <c r="P12" s="84" t="s">
        <v>3</v>
      </c>
      <c r="Q12" s="84" t="s">
        <v>4</v>
      </c>
      <c r="R12" s="84" t="s">
        <v>5</v>
      </c>
      <c r="S12" s="84" t="s">
        <v>12</v>
      </c>
      <c r="T12" s="85" t="s">
        <v>13</v>
      </c>
      <c r="U12" s="84" t="s">
        <v>8</v>
      </c>
      <c r="V12" s="84" t="s">
        <v>9</v>
      </c>
      <c r="W12" s="84" t="s">
        <v>10</v>
      </c>
      <c r="X12" s="84" t="s">
        <v>11</v>
      </c>
      <c r="Y12" s="84" t="s">
        <v>7</v>
      </c>
      <c r="Z12" s="84" t="s">
        <v>8</v>
      </c>
      <c r="AA12" s="84" t="s">
        <v>9</v>
      </c>
      <c r="AB12" s="84" t="s">
        <v>10</v>
      </c>
      <c r="AC12" s="84" t="s">
        <v>11</v>
      </c>
      <c r="AD12" s="84" t="s">
        <v>7</v>
      </c>
      <c r="AE12" s="84" t="s">
        <v>8</v>
      </c>
      <c r="AF12" s="84" t="s">
        <v>9</v>
      </c>
      <c r="AG12" s="84" t="s">
        <v>10</v>
      </c>
      <c r="AH12" s="84" t="s">
        <v>11</v>
      </c>
      <c r="AI12" s="84" t="s">
        <v>18</v>
      </c>
      <c r="AJ12" s="84" t="s">
        <v>14</v>
      </c>
      <c r="AK12" s="84" t="s">
        <v>15</v>
      </c>
      <c r="AL12" s="84" t="s">
        <v>16</v>
      </c>
      <c r="AM12" s="84" t="s">
        <v>17</v>
      </c>
      <c r="AN12" s="84" t="s">
        <v>125</v>
      </c>
      <c r="AO12" s="86" t="s">
        <v>19</v>
      </c>
      <c r="AP12" s="86" t="s">
        <v>20</v>
      </c>
      <c r="AQ12" s="86" t="s">
        <v>21</v>
      </c>
      <c r="AR12" s="86" t="s">
        <v>22</v>
      </c>
    </row>
    <row r="13" spans="1:44">
      <c r="A13" s="84"/>
      <c r="B13" s="84" t="s">
        <v>3</v>
      </c>
      <c r="C13" s="84" t="s">
        <v>3</v>
      </c>
      <c r="D13" s="84" t="s">
        <v>3</v>
      </c>
      <c r="E13" s="84" t="s">
        <v>3</v>
      </c>
      <c r="F13" s="84" t="s">
        <v>3</v>
      </c>
      <c r="G13" s="84" t="s">
        <v>3</v>
      </c>
      <c r="H13" s="84" t="s">
        <v>3</v>
      </c>
      <c r="I13" s="84" t="s">
        <v>3</v>
      </c>
      <c r="J13" s="84" t="s">
        <v>3</v>
      </c>
      <c r="K13" s="84" t="s">
        <v>3</v>
      </c>
      <c r="L13" s="84" t="s">
        <v>3</v>
      </c>
      <c r="M13" s="84" t="s">
        <v>3</v>
      </c>
      <c r="N13" s="84" t="s">
        <v>3</v>
      </c>
      <c r="O13" s="84" t="s">
        <v>3</v>
      </c>
      <c r="P13" s="84" t="s">
        <v>3</v>
      </c>
      <c r="Q13" s="84" t="s">
        <v>4</v>
      </c>
      <c r="R13" s="84" t="s">
        <v>5</v>
      </c>
      <c r="S13" s="84" t="s">
        <v>6</v>
      </c>
      <c r="T13" s="84" t="s">
        <v>7</v>
      </c>
      <c r="U13" s="84" t="s">
        <v>8</v>
      </c>
      <c r="V13" s="84" t="s">
        <v>9</v>
      </c>
      <c r="W13" s="84" t="s">
        <v>10</v>
      </c>
      <c r="X13" s="84" t="s">
        <v>11</v>
      </c>
      <c r="Y13" s="84" t="s">
        <v>7</v>
      </c>
      <c r="Z13" s="84" t="s">
        <v>8</v>
      </c>
      <c r="AA13" s="84" t="s">
        <v>9</v>
      </c>
      <c r="AB13" s="84" t="s">
        <v>10</v>
      </c>
      <c r="AC13" s="84" t="s">
        <v>11</v>
      </c>
      <c r="AD13" s="84" t="s">
        <v>7</v>
      </c>
      <c r="AE13" s="84" t="s">
        <v>8</v>
      </c>
      <c r="AF13" s="84" t="s">
        <v>9</v>
      </c>
      <c r="AG13" s="84" t="s">
        <v>10</v>
      </c>
      <c r="AH13" s="84" t="s">
        <v>11</v>
      </c>
      <c r="AI13" s="84" t="s">
        <v>7</v>
      </c>
      <c r="AJ13" s="84" t="s">
        <v>8</v>
      </c>
      <c r="AK13" s="84" t="s">
        <v>9</v>
      </c>
      <c r="AL13" s="84" t="s">
        <v>10</v>
      </c>
      <c r="AM13" s="84" t="s">
        <v>11</v>
      </c>
      <c r="AN13" s="84" t="s">
        <v>7</v>
      </c>
      <c r="AO13" s="86" t="s">
        <v>8</v>
      </c>
      <c r="AP13" s="86" t="s">
        <v>9</v>
      </c>
      <c r="AQ13" s="86" t="s">
        <v>10</v>
      </c>
      <c r="AR13" s="86" t="s">
        <v>11</v>
      </c>
    </row>
    <row r="14" spans="1:44" ht="19.5" customHeight="1">
      <c r="A14" s="13" t="s">
        <v>23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2"/>
      <c r="R14" s="14"/>
      <c r="S14" s="14"/>
      <c r="T14" s="63">
        <f>T15+T19+T23+T35+T40+T50+T53+T58+T61+T66+T71</f>
        <v>33403.600000000006</v>
      </c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>
        <f>AI15+AI19+AI23+AI35+AI40+AI53+AI61+AI66+AI71</f>
        <v>10180.599999999999</v>
      </c>
      <c r="AJ14" s="62"/>
      <c r="AK14" s="62"/>
      <c r="AL14" s="62"/>
      <c r="AM14" s="62"/>
      <c r="AN14" s="62">
        <f>AN30+AN35+AN61+AN66+AN71</f>
        <v>10983.2</v>
      </c>
      <c r="AO14" s="11"/>
      <c r="AP14" s="11"/>
      <c r="AQ14" s="11"/>
      <c r="AR14" s="11"/>
    </row>
    <row r="15" spans="1:44" ht="33.75" customHeight="1">
      <c r="A15" s="13" t="s">
        <v>24</v>
      </c>
      <c r="B15" s="14" t="s">
        <v>25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2"/>
      <c r="R15" s="14"/>
      <c r="S15" s="14"/>
      <c r="T15" s="63">
        <f>T16</f>
        <v>290.89999999999998</v>
      </c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15"/>
      <c r="AP15" s="15"/>
      <c r="AQ15" s="15"/>
      <c r="AR15" s="15"/>
    </row>
    <row r="16" spans="1:44" ht="33.75" customHeight="1">
      <c r="A16" s="13" t="s">
        <v>26</v>
      </c>
      <c r="B16" s="14" t="s">
        <v>27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2"/>
      <c r="R16" s="14"/>
      <c r="S16" s="14"/>
      <c r="T16" s="62">
        <v>290.89999999999998</v>
      </c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15"/>
      <c r="AP16" s="15"/>
      <c r="AQ16" s="15"/>
      <c r="AR16" s="15"/>
    </row>
    <row r="17" spans="1:44" ht="79.5" customHeight="1">
      <c r="A17" s="16" t="s">
        <v>28</v>
      </c>
      <c r="B17" s="14" t="s">
        <v>29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2"/>
      <c r="R17" s="14"/>
      <c r="S17" s="14"/>
      <c r="T17" s="62">
        <v>290.89999999999998</v>
      </c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15"/>
      <c r="AP17" s="15"/>
      <c r="AQ17" s="15"/>
      <c r="AR17" s="15"/>
    </row>
    <row r="18" spans="1:44" ht="100.5" customHeight="1">
      <c r="A18" s="17" t="s">
        <v>30</v>
      </c>
      <c r="B18" s="18" t="s">
        <v>29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9" t="s">
        <v>31</v>
      </c>
      <c r="R18" s="18" t="s">
        <v>32</v>
      </c>
      <c r="S18" s="18" t="s">
        <v>33</v>
      </c>
      <c r="T18" s="64">
        <v>290.89999999999998</v>
      </c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  <c r="AN18" s="64"/>
      <c r="AO18" s="15"/>
      <c r="AP18" s="15"/>
      <c r="AQ18" s="15"/>
      <c r="AR18" s="15"/>
    </row>
    <row r="19" spans="1:44" ht="48.75" customHeight="1">
      <c r="A19" s="13" t="s">
        <v>34</v>
      </c>
      <c r="B19" s="14" t="s">
        <v>35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2"/>
      <c r="R19" s="14"/>
      <c r="S19" s="14"/>
      <c r="T19" s="63">
        <v>5</v>
      </c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20"/>
      <c r="AP19" s="20"/>
      <c r="AQ19" s="20"/>
      <c r="AR19" s="20"/>
    </row>
    <row r="20" spans="1:44" ht="16.5" customHeight="1">
      <c r="A20" s="13" t="s">
        <v>36</v>
      </c>
      <c r="B20" s="14" t="s">
        <v>37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2"/>
      <c r="R20" s="14"/>
      <c r="S20" s="14"/>
      <c r="T20" s="62">
        <v>5</v>
      </c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15"/>
      <c r="AP20" s="15"/>
      <c r="AQ20" s="15"/>
      <c r="AR20" s="15"/>
    </row>
    <row r="21" spans="1:44" ht="20.25" customHeight="1">
      <c r="A21" s="13" t="s">
        <v>38</v>
      </c>
      <c r="B21" s="14" t="s">
        <v>182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2"/>
      <c r="R21" s="14"/>
      <c r="S21" s="14"/>
      <c r="T21" s="62">
        <v>5</v>
      </c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  <c r="AN21" s="62"/>
      <c r="AO21" s="15"/>
      <c r="AP21" s="15"/>
      <c r="AQ21" s="15"/>
      <c r="AR21" s="15"/>
    </row>
    <row r="22" spans="1:44" ht="34.5" customHeight="1">
      <c r="A22" s="21" t="s">
        <v>39</v>
      </c>
      <c r="B22" s="18" t="s">
        <v>182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9" t="s">
        <v>31</v>
      </c>
      <c r="R22" s="18" t="s">
        <v>40</v>
      </c>
      <c r="S22" s="18" t="s">
        <v>41</v>
      </c>
      <c r="T22" s="64">
        <v>5</v>
      </c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15"/>
      <c r="AP22" s="15"/>
      <c r="AQ22" s="15"/>
      <c r="AR22" s="15"/>
    </row>
    <row r="23" spans="1:44" ht="34.5" customHeight="1">
      <c r="A23" s="13" t="s">
        <v>42</v>
      </c>
      <c r="B23" s="14" t="s">
        <v>43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2"/>
      <c r="R23" s="14"/>
      <c r="S23" s="14"/>
      <c r="T23" s="63">
        <f>T24+T29</f>
        <v>2144</v>
      </c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  <c r="AN23" s="62"/>
      <c r="AO23" s="20"/>
      <c r="AP23" s="20"/>
      <c r="AQ23" s="20"/>
      <c r="AR23" s="20"/>
    </row>
    <row r="24" spans="1:44" ht="81.75" customHeight="1">
      <c r="A24" s="42" t="s">
        <v>44</v>
      </c>
      <c r="B24" s="40" t="s">
        <v>45</v>
      </c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1"/>
      <c r="R24" s="40"/>
      <c r="S24" s="40"/>
      <c r="T24" s="63">
        <f>T25+T27</f>
        <v>530.5</v>
      </c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  <c r="AM24" s="62"/>
      <c r="AN24" s="62"/>
      <c r="AO24" s="15"/>
      <c r="AP24" s="15"/>
      <c r="AQ24" s="15"/>
      <c r="AR24" s="15"/>
    </row>
    <row r="25" spans="1:44" ht="99" customHeight="1">
      <c r="A25" s="42" t="s">
        <v>46</v>
      </c>
      <c r="B25" s="40" t="s">
        <v>47</v>
      </c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1"/>
      <c r="R25" s="40"/>
      <c r="S25" s="40"/>
      <c r="T25" s="63">
        <v>230.5</v>
      </c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15"/>
      <c r="AP25" s="15"/>
      <c r="AQ25" s="15"/>
      <c r="AR25" s="15"/>
    </row>
    <row r="26" spans="1:44" ht="107.25" customHeight="1">
      <c r="A26" s="17" t="s">
        <v>48</v>
      </c>
      <c r="B26" s="18" t="s">
        <v>47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9" t="s">
        <v>31</v>
      </c>
      <c r="R26" s="18" t="s">
        <v>49</v>
      </c>
      <c r="S26" s="18" t="s">
        <v>50</v>
      </c>
      <c r="T26" s="64">
        <v>230.5</v>
      </c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15"/>
      <c r="AP26" s="15"/>
      <c r="AQ26" s="15"/>
      <c r="AR26" s="15"/>
    </row>
    <row r="27" spans="1:44" ht="98.25" customHeight="1">
      <c r="A27" s="42" t="s">
        <v>51</v>
      </c>
      <c r="B27" s="40" t="s">
        <v>52</v>
      </c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1"/>
      <c r="R27" s="40"/>
      <c r="S27" s="40"/>
      <c r="T27" s="63">
        <v>300</v>
      </c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20"/>
      <c r="AP27" s="20"/>
      <c r="AQ27" s="20"/>
      <c r="AR27" s="20"/>
    </row>
    <row r="28" spans="1:44" ht="96" customHeight="1">
      <c r="A28" s="17" t="s">
        <v>53</v>
      </c>
      <c r="B28" s="18" t="s">
        <v>52</v>
      </c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9" t="s">
        <v>31</v>
      </c>
      <c r="R28" s="18" t="s">
        <v>49</v>
      </c>
      <c r="S28" s="18" t="s">
        <v>50</v>
      </c>
      <c r="T28" s="64">
        <v>300</v>
      </c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15"/>
      <c r="AP28" s="15"/>
      <c r="AQ28" s="15"/>
      <c r="AR28" s="15"/>
    </row>
    <row r="29" spans="1:44" ht="36" customHeight="1">
      <c r="A29" s="13" t="s">
        <v>54</v>
      </c>
      <c r="B29" s="14" t="s">
        <v>55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2"/>
      <c r="R29" s="14"/>
      <c r="S29" s="14"/>
      <c r="T29" s="62">
        <f>T30+T32+T33</f>
        <v>1613.5</v>
      </c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20"/>
      <c r="AP29" s="20"/>
      <c r="AQ29" s="20"/>
      <c r="AR29" s="20"/>
    </row>
    <row r="30" spans="1:44" ht="46.5" customHeight="1">
      <c r="A30" s="16" t="s">
        <v>56</v>
      </c>
      <c r="B30" s="14" t="s">
        <v>57</v>
      </c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2"/>
      <c r="R30" s="14"/>
      <c r="S30" s="14"/>
      <c r="T30" s="62">
        <f>T31</f>
        <v>1466.7</v>
      </c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>
        <v>492.2</v>
      </c>
      <c r="AO30" s="15"/>
      <c r="AP30" s="15"/>
      <c r="AQ30" s="15"/>
      <c r="AR30" s="15"/>
    </row>
    <row r="31" spans="1:44" ht="117.75" customHeight="1">
      <c r="A31" s="17" t="s">
        <v>58</v>
      </c>
      <c r="B31" s="18" t="s">
        <v>57</v>
      </c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9" t="s">
        <v>31</v>
      </c>
      <c r="R31" s="18" t="s">
        <v>49</v>
      </c>
      <c r="S31" s="18" t="s">
        <v>40</v>
      </c>
      <c r="T31" s="64">
        <v>1466.7</v>
      </c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>
        <v>492.2</v>
      </c>
      <c r="AO31" s="15"/>
      <c r="AP31" s="15"/>
      <c r="AQ31" s="15"/>
      <c r="AR31" s="15"/>
    </row>
    <row r="32" spans="1:44" ht="101.25" customHeight="1">
      <c r="A32" s="23" t="s">
        <v>126</v>
      </c>
      <c r="B32" s="24" t="s">
        <v>183</v>
      </c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19" t="s">
        <v>31</v>
      </c>
      <c r="R32" s="18" t="s">
        <v>49</v>
      </c>
      <c r="S32" s="18" t="s">
        <v>40</v>
      </c>
      <c r="T32" s="65">
        <v>1</v>
      </c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  <c r="AN32" s="66"/>
      <c r="AO32" s="20"/>
      <c r="AP32" s="20"/>
      <c r="AQ32" s="20"/>
      <c r="AR32" s="20"/>
    </row>
    <row r="33" spans="1:44" ht="41.25" customHeight="1">
      <c r="A33" s="71" t="s">
        <v>184</v>
      </c>
      <c r="B33" s="24" t="s">
        <v>185</v>
      </c>
      <c r="Q33" s="19" t="s">
        <v>31</v>
      </c>
      <c r="R33" s="18" t="s">
        <v>49</v>
      </c>
      <c r="S33" s="18" t="s">
        <v>40</v>
      </c>
      <c r="T33" s="65">
        <v>145.80000000000001</v>
      </c>
      <c r="AI33" s="66"/>
      <c r="AJ33" s="66"/>
      <c r="AK33" s="66"/>
      <c r="AL33" s="66"/>
      <c r="AM33" s="66"/>
      <c r="AN33" s="66"/>
      <c r="AO33" s="15"/>
      <c r="AP33" s="15"/>
      <c r="AQ33" s="15"/>
      <c r="AR33" s="15"/>
    </row>
    <row r="34" spans="1:44" ht="1.5" customHeight="1">
      <c r="AO34" s="20"/>
      <c r="AP34" s="20"/>
      <c r="AQ34" s="20"/>
      <c r="AR34" s="20"/>
    </row>
    <row r="35" spans="1:44" ht="27.75" customHeight="1">
      <c r="A35" s="13" t="s">
        <v>59</v>
      </c>
      <c r="B35" s="14" t="s">
        <v>60</v>
      </c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31"/>
      <c r="R35" s="14"/>
      <c r="S35" s="14"/>
      <c r="T35" s="63">
        <f>T36</f>
        <v>4487.8999999999996</v>
      </c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>
        <v>2362</v>
      </c>
      <c r="AJ35" s="62"/>
      <c r="AK35" s="62"/>
      <c r="AL35" s="62"/>
      <c r="AM35" s="62"/>
      <c r="AN35" s="62">
        <v>4767.6000000000004</v>
      </c>
      <c r="AO35" s="15"/>
      <c r="AP35" s="15"/>
      <c r="AQ35" s="15"/>
      <c r="AR35" s="15"/>
    </row>
    <row r="36" spans="1:44" ht="23.25" customHeight="1">
      <c r="A36" s="39" t="s">
        <v>61</v>
      </c>
      <c r="B36" s="40" t="s">
        <v>62</v>
      </c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1"/>
      <c r="R36" s="40"/>
      <c r="S36" s="40"/>
      <c r="T36" s="63">
        <f>T38+T39</f>
        <v>4487.8999999999996</v>
      </c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>
        <v>2362</v>
      </c>
      <c r="AJ36" s="63"/>
      <c r="AK36" s="63"/>
      <c r="AL36" s="63"/>
      <c r="AM36" s="63"/>
      <c r="AN36" s="63">
        <v>4767.6000000000004</v>
      </c>
      <c r="AO36" s="15"/>
      <c r="AP36" s="15"/>
      <c r="AQ36" s="15"/>
      <c r="AR36" s="15"/>
    </row>
    <row r="37" spans="1:44" ht="95.25" customHeight="1">
      <c r="A37" s="42" t="s">
        <v>63</v>
      </c>
      <c r="B37" s="40" t="s">
        <v>64</v>
      </c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1"/>
      <c r="R37" s="40"/>
      <c r="S37" s="40"/>
      <c r="T37" s="63">
        <f>T38</f>
        <v>4133.8999999999996</v>
      </c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>
        <v>2362</v>
      </c>
      <c r="AJ37" s="63"/>
      <c r="AK37" s="63"/>
      <c r="AL37" s="63"/>
      <c r="AM37" s="63"/>
      <c r="AN37" s="63">
        <v>4767.6000000000004</v>
      </c>
      <c r="AO37" s="15"/>
      <c r="AP37" s="15"/>
      <c r="AQ37" s="15"/>
      <c r="AR37" s="15"/>
    </row>
    <row r="38" spans="1:44" s="33" customFormat="1" ht="98.25" customHeight="1">
      <c r="A38" s="17" t="s">
        <v>65</v>
      </c>
      <c r="B38" s="18" t="s">
        <v>64</v>
      </c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9" t="s">
        <v>66</v>
      </c>
      <c r="R38" s="18" t="s">
        <v>67</v>
      </c>
      <c r="S38" s="18" t="s">
        <v>32</v>
      </c>
      <c r="T38" s="64">
        <v>4133.8999999999996</v>
      </c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5"/>
      <c r="AJ38" s="64"/>
      <c r="AK38" s="64"/>
      <c r="AL38" s="64"/>
      <c r="AM38" s="64"/>
      <c r="AN38" s="65"/>
      <c r="AO38" s="32"/>
      <c r="AP38" s="32"/>
      <c r="AQ38" s="32"/>
      <c r="AR38" s="32"/>
    </row>
    <row r="39" spans="1:44" ht="43.5" customHeight="1">
      <c r="A39" s="76" t="s">
        <v>179</v>
      </c>
      <c r="B39" s="18" t="s">
        <v>180</v>
      </c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19" t="s">
        <v>66</v>
      </c>
      <c r="R39" s="18" t="s">
        <v>67</v>
      </c>
      <c r="S39" s="18" t="s">
        <v>32</v>
      </c>
      <c r="T39" s="64">
        <v>354</v>
      </c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15"/>
      <c r="AP39" s="15"/>
      <c r="AQ39" s="15"/>
      <c r="AR39" s="15"/>
    </row>
    <row r="40" spans="1:44" ht="22.2" customHeight="1">
      <c r="A40" s="13" t="s">
        <v>68</v>
      </c>
      <c r="B40" s="14" t="s">
        <v>69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31"/>
      <c r="R40" s="14"/>
      <c r="S40" s="14"/>
      <c r="T40" s="63">
        <v>118.6</v>
      </c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15"/>
      <c r="AP40" s="15"/>
      <c r="AQ40" s="15"/>
      <c r="AR40" s="15"/>
    </row>
    <row r="41" spans="1:44" ht="33" customHeight="1">
      <c r="A41" s="39" t="s">
        <v>70</v>
      </c>
      <c r="B41" s="40" t="s">
        <v>71</v>
      </c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1"/>
      <c r="R41" s="40"/>
      <c r="S41" s="40"/>
      <c r="T41" s="63">
        <f>T42+T44+T46+T48</f>
        <v>118.6</v>
      </c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15"/>
      <c r="AP41" s="15"/>
      <c r="AQ41" s="15"/>
      <c r="AR41" s="15"/>
    </row>
    <row r="42" spans="1:44" ht="100.5" customHeight="1">
      <c r="A42" s="42" t="s">
        <v>72</v>
      </c>
      <c r="B42" s="40" t="s">
        <v>73</v>
      </c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1"/>
      <c r="R42" s="40"/>
      <c r="S42" s="40"/>
      <c r="T42" s="63">
        <v>32.6</v>
      </c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  <c r="AN42" s="62"/>
      <c r="AO42" s="20"/>
      <c r="AP42" s="20"/>
      <c r="AQ42" s="20"/>
      <c r="AR42" s="20"/>
    </row>
    <row r="43" spans="1:44" ht="104.25" customHeight="1">
      <c r="A43" s="17" t="s">
        <v>74</v>
      </c>
      <c r="B43" s="18" t="s">
        <v>73</v>
      </c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9" t="s">
        <v>31</v>
      </c>
      <c r="R43" s="18" t="s">
        <v>75</v>
      </c>
      <c r="S43" s="18" t="s">
        <v>49</v>
      </c>
      <c r="T43" s="64">
        <v>32.6</v>
      </c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15"/>
      <c r="AP43" s="15"/>
      <c r="AQ43" s="15"/>
      <c r="AR43" s="15"/>
    </row>
    <row r="44" spans="1:44" ht="72" customHeight="1">
      <c r="A44" s="13" t="s">
        <v>76</v>
      </c>
      <c r="B44" s="14" t="s">
        <v>77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31"/>
      <c r="R44" s="14"/>
      <c r="S44" s="14"/>
      <c r="T44" s="63">
        <v>23</v>
      </c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20"/>
      <c r="AP44" s="20"/>
      <c r="AQ44" s="20"/>
      <c r="AR44" s="20"/>
    </row>
    <row r="45" spans="1:44" ht="83.7" customHeight="1">
      <c r="A45" s="17" t="s">
        <v>78</v>
      </c>
      <c r="B45" s="18" t="s">
        <v>77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9" t="s">
        <v>31</v>
      </c>
      <c r="R45" s="18" t="s">
        <v>32</v>
      </c>
      <c r="S45" s="18" t="s">
        <v>33</v>
      </c>
      <c r="T45" s="64">
        <v>23</v>
      </c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15"/>
      <c r="AP45" s="15"/>
      <c r="AQ45" s="15"/>
      <c r="AR45" s="15"/>
    </row>
    <row r="46" spans="1:44" ht="72" customHeight="1">
      <c r="A46" s="13" t="s">
        <v>79</v>
      </c>
      <c r="B46" s="14" t="s">
        <v>80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31"/>
      <c r="R46" s="14"/>
      <c r="S46" s="14"/>
      <c r="T46" s="63">
        <v>43</v>
      </c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20"/>
      <c r="AP46" s="20"/>
      <c r="AQ46" s="20"/>
      <c r="AR46" s="20"/>
    </row>
    <row r="47" spans="1:44" ht="82.95" customHeight="1">
      <c r="A47" s="17" t="s">
        <v>81</v>
      </c>
      <c r="B47" s="18" t="s">
        <v>80</v>
      </c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9" t="s">
        <v>31</v>
      </c>
      <c r="R47" s="18" t="s">
        <v>32</v>
      </c>
      <c r="S47" s="18" t="s">
        <v>33</v>
      </c>
      <c r="T47" s="64">
        <v>43</v>
      </c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15"/>
      <c r="AP47" s="15"/>
      <c r="AQ47" s="15"/>
      <c r="AR47" s="15"/>
    </row>
    <row r="48" spans="1:44" ht="34.5" customHeight="1">
      <c r="A48" s="13" t="s">
        <v>82</v>
      </c>
      <c r="B48" s="14" t="s">
        <v>83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31"/>
      <c r="R48" s="14"/>
      <c r="S48" s="14"/>
      <c r="T48" s="63">
        <v>20</v>
      </c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20"/>
      <c r="AP48" s="20"/>
      <c r="AQ48" s="20"/>
      <c r="AR48" s="20"/>
    </row>
    <row r="49" spans="1:44" ht="51" customHeight="1">
      <c r="A49" s="21" t="s">
        <v>84</v>
      </c>
      <c r="B49" s="18" t="s">
        <v>83</v>
      </c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9" t="s">
        <v>85</v>
      </c>
      <c r="R49" s="18" t="s">
        <v>32</v>
      </c>
      <c r="S49" s="18" t="s">
        <v>33</v>
      </c>
      <c r="T49" s="64">
        <v>20</v>
      </c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  <c r="AN49" s="64"/>
      <c r="AO49" s="15"/>
      <c r="AP49" s="15"/>
      <c r="AQ49" s="15"/>
      <c r="AR49" s="15"/>
    </row>
    <row r="50" spans="1:44" ht="30" customHeight="1">
      <c r="A50" s="34" t="s">
        <v>186</v>
      </c>
      <c r="B50" s="14" t="s">
        <v>188</v>
      </c>
      <c r="Q50" s="25"/>
      <c r="R50" s="25"/>
      <c r="S50" s="25"/>
      <c r="T50" s="63">
        <v>5</v>
      </c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15"/>
      <c r="AP50" s="15"/>
      <c r="AQ50" s="15"/>
      <c r="AR50" s="15"/>
    </row>
    <row r="51" spans="1:44" ht="49.95" customHeight="1">
      <c r="A51" s="75" t="s">
        <v>187</v>
      </c>
      <c r="B51" s="14" t="s">
        <v>188</v>
      </c>
      <c r="Q51" s="25"/>
      <c r="R51" s="25"/>
      <c r="S51" s="25"/>
      <c r="T51" s="64">
        <v>5</v>
      </c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0"/>
      <c r="AP51" s="20"/>
      <c r="AQ51" s="20"/>
      <c r="AR51" s="20"/>
    </row>
    <row r="52" spans="1:44" ht="89.4" customHeight="1">
      <c r="A52" s="77" t="s">
        <v>189</v>
      </c>
      <c r="B52" s="37" t="s">
        <v>188</v>
      </c>
      <c r="Q52" s="19" t="s">
        <v>31</v>
      </c>
      <c r="R52" s="18" t="s">
        <v>32</v>
      </c>
      <c r="S52" s="18" t="s">
        <v>33</v>
      </c>
      <c r="T52" s="64">
        <v>5</v>
      </c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15"/>
      <c r="AP52" s="15"/>
      <c r="AQ52" s="15"/>
      <c r="AR52" s="15"/>
    </row>
    <row r="53" spans="1:44" ht="46.8">
      <c r="A53" s="34" t="s">
        <v>154</v>
      </c>
      <c r="B53" s="35" t="s">
        <v>153</v>
      </c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9"/>
      <c r="R53" s="18"/>
      <c r="S53" s="18"/>
      <c r="T53" s="63">
        <f>T54</f>
        <v>18892.5</v>
      </c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3">
        <f>AI54</f>
        <v>4158.8999999999996</v>
      </c>
      <c r="AJ53" s="64"/>
      <c r="AK53" s="64"/>
      <c r="AL53" s="64"/>
      <c r="AM53" s="64"/>
      <c r="AN53" s="64"/>
      <c r="AO53" s="20"/>
      <c r="AP53" s="20"/>
      <c r="AQ53" s="20"/>
      <c r="AR53" s="20"/>
    </row>
    <row r="54" spans="1:44" ht="31.2">
      <c r="A54" s="43" t="s">
        <v>156</v>
      </c>
      <c r="B54" s="35" t="s">
        <v>155</v>
      </c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2"/>
      <c r="R54" s="14"/>
      <c r="S54" s="14"/>
      <c r="T54" s="63">
        <f>T57+T55</f>
        <v>18892.5</v>
      </c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>
        <f>AI57</f>
        <v>4158.8999999999996</v>
      </c>
      <c r="AJ54" s="62"/>
      <c r="AK54" s="62"/>
      <c r="AL54" s="62"/>
      <c r="AM54" s="62"/>
      <c r="AN54" s="62"/>
      <c r="AO54" s="15"/>
      <c r="AP54" s="15"/>
      <c r="AQ54" s="15"/>
      <c r="AR54" s="15"/>
    </row>
    <row r="55" spans="1:44" ht="112.95" customHeight="1">
      <c r="A55" s="27" t="s">
        <v>151</v>
      </c>
      <c r="B55" s="28" t="s">
        <v>164</v>
      </c>
      <c r="C55" s="28" t="s">
        <v>40</v>
      </c>
      <c r="D55" s="28" t="s">
        <v>152</v>
      </c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30">
        <v>240</v>
      </c>
      <c r="R55" s="29" t="s">
        <v>49</v>
      </c>
      <c r="S55" s="29" t="s">
        <v>40</v>
      </c>
      <c r="T55" s="65">
        <v>899.6</v>
      </c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15"/>
      <c r="AP55" s="15"/>
      <c r="AQ55" s="15"/>
      <c r="AR55" s="15"/>
    </row>
    <row r="56" spans="1:44" ht="91.2" customHeight="1">
      <c r="A56" s="54" t="s">
        <v>168</v>
      </c>
      <c r="B56" s="28" t="s">
        <v>169</v>
      </c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9" t="s">
        <v>49</v>
      </c>
      <c r="S56" s="29" t="s">
        <v>40</v>
      </c>
      <c r="T56" s="72">
        <f>T57</f>
        <v>17992.900000000001</v>
      </c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  <c r="AN56" s="66"/>
      <c r="AO56" s="20"/>
      <c r="AP56" s="20"/>
      <c r="AQ56" s="20"/>
      <c r="AR56" s="20"/>
    </row>
    <row r="57" spans="1:44" ht="89.4" customHeight="1">
      <c r="A57" s="55" t="s">
        <v>168</v>
      </c>
      <c r="B57" s="28" t="s">
        <v>169</v>
      </c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56">
        <v>240</v>
      </c>
      <c r="R57" s="29" t="s">
        <v>49</v>
      </c>
      <c r="S57" s="29" t="s">
        <v>40</v>
      </c>
      <c r="T57" s="72">
        <v>17992.900000000001</v>
      </c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7">
        <v>4158.8999999999996</v>
      </c>
      <c r="AJ57" s="66"/>
      <c r="AK57" s="66"/>
      <c r="AL57" s="66"/>
      <c r="AM57" s="66"/>
      <c r="AN57" s="66"/>
      <c r="AO57" s="20"/>
      <c r="AP57" s="20"/>
      <c r="AQ57" s="20"/>
      <c r="AR57" s="20"/>
    </row>
    <row r="58" spans="1:44" ht="21" customHeight="1">
      <c r="A58" s="59" t="s">
        <v>172</v>
      </c>
      <c r="B58" s="14" t="s">
        <v>173</v>
      </c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58"/>
      <c r="R58" s="14"/>
      <c r="S58" s="14"/>
      <c r="T58" s="62">
        <f>T59</f>
        <v>25</v>
      </c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15"/>
      <c r="AP58" s="15"/>
      <c r="AQ58" s="15"/>
      <c r="AR58" s="15"/>
    </row>
    <row r="59" spans="1:44" ht="18" customHeight="1">
      <c r="A59" s="59" t="s">
        <v>174</v>
      </c>
      <c r="B59" s="14" t="s">
        <v>175</v>
      </c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58"/>
      <c r="R59" s="14"/>
      <c r="S59" s="14"/>
      <c r="T59" s="62">
        <f>T60</f>
        <v>25</v>
      </c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20"/>
      <c r="AP59" s="20"/>
      <c r="AQ59" s="20"/>
      <c r="AR59" s="20"/>
    </row>
    <row r="60" spans="1:44" ht="62.25" customHeight="1">
      <c r="A60" s="60" t="s">
        <v>176</v>
      </c>
      <c r="B60" s="37" t="s">
        <v>177</v>
      </c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8">
        <v>240</v>
      </c>
      <c r="R60" s="37" t="s">
        <v>178</v>
      </c>
      <c r="S60" s="37" t="s">
        <v>49</v>
      </c>
      <c r="T60" s="65">
        <v>25</v>
      </c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15"/>
      <c r="AP60" s="15"/>
      <c r="AQ60" s="15"/>
      <c r="AR60" s="15"/>
    </row>
    <row r="61" spans="1:44" ht="16.95" customHeight="1">
      <c r="A61" s="26" t="s">
        <v>86</v>
      </c>
      <c r="B61" s="14" t="s">
        <v>87</v>
      </c>
      <c r="C61" s="14"/>
      <c r="D61" s="14"/>
      <c r="E61" s="14"/>
      <c r="F61" s="14" t="s">
        <v>127</v>
      </c>
      <c r="G61" s="14" t="s">
        <v>128</v>
      </c>
      <c r="H61" s="14" t="s">
        <v>129</v>
      </c>
      <c r="I61" s="14"/>
      <c r="J61" s="14"/>
      <c r="K61" s="14"/>
      <c r="L61" s="14"/>
      <c r="M61" s="14"/>
      <c r="N61" s="14"/>
      <c r="O61" s="14"/>
      <c r="P61" s="14"/>
      <c r="Q61" s="12"/>
      <c r="R61" s="14"/>
      <c r="S61" s="14"/>
      <c r="T61" s="63">
        <f>T62+T63</f>
        <v>5005.8999999999996</v>
      </c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>
        <f t="shared" ref="AI61:AN61" si="0">AI62+AI63</f>
        <v>3115.2</v>
      </c>
      <c r="AJ61" s="62" t="e">
        <f t="shared" si="0"/>
        <v>#REF!</v>
      </c>
      <c r="AK61" s="62" t="e">
        <f t="shared" si="0"/>
        <v>#REF!</v>
      </c>
      <c r="AL61" s="62" t="e">
        <f t="shared" si="0"/>
        <v>#REF!</v>
      </c>
      <c r="AM61" s="62" t="e">
        <f t="shared" si="0"/>
        <v>#REF!</v>
      </c>
      <c r="AN61" s="62">
        <f t="shared" si="0"/>
        <v>4965</v>
      </c>
      <c r="AO61" s="15"/>
      <c r="AP61" s="15"/>
      <c r="AQ61" s="15"/>
      <c r="AR61" s="15"/>
    </row>
    <row r="62" spans="1:44" ht="56.4" customHeight="1">
      <c r="A62" s="21" t="s">
        <v>88</v>
      </c>
      <c r="B62" s="18" t="s">
        <v>89</v>
      </c>
      <c r="C62" s="18"/>
      <c r="D62" s="18"/>
      <c r="E62" s="18"/>
      <c r="F62" s="18" t="s">
        <v>130</v>
      </c>
      <c r="G62" s="18" t="s">
        <v>131</v>
      </c>
      <c r="H62" s="18" t="s">
        <v>132</v>
      </c>
      <c r="I62" s="18"/>
      <c r="J62" s="18"/>
      <c r="K62" s="18"/>
      <c r="L62" s="18"/>
      <c r="M62" s="18"/>
      <c r="N62" s="18"/>
      <c r="O62" s="18"/>
      <c r="P62" s="18"/>
      <c r="Q62" s="19" t="s">
        <v>91</v>
      </c>
      <c r="R62" s="18" t="s">
        <v>32</v>
      </c>
      <c r="S62" s="18" t="s">
        <v>92</v>
      </c>
      <c r="T62" s="64">
        <v>4056</v>
      </c>
      <c r="U62" s="64"/>
      <c r="V62" s="64"/>
      <c r="W62" s="64"/>
      <c r="X62" s="64"/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>
        <v>3115.2</v>
      </c>
      <c r="AJ62" s="64" t="e">
        <f>'[1]Все года'!AK16</f>
        <v>#REF!</v>
      </c>
      <c r="AK62" s="64" t="e">
        <f>'[1]Все года'!AL16</f>
        <v>#REF!</v>
      </c>
      <c r="AL62" s="64" t="e">
        <f>'[1]Все года'!AM16</f>
        <v>#REF!</v>
      </c>
      <c r="AM62" s="64" t="e">
        <f>'[1]Все года'!AN16</f>
        <v>#REF!</v>
      </c>
      <c r="AN62" s="64">
        <v>4056</v>
      </c>
      <c r="AO62" s="20"/>
      <c r="AP62" s="20"/>
      <c r="AQ62" s="20"/>
      <c r="AR62" s="20"/>
    </row>
    <row r="63" spans="1:44" ht="46.95" customHeight="1">
      <c r="A63" s="21" t="s">
        <v>90</v>
      </c>
      <c r="B63" s="18" t="s">
        <v>89</v>
      </c>
      <c r="C63" s="18" t="s">
        <v>91</v>
      </c>
      <c r="D63" s="18" t="s">
        <v>32</v>
      </c>
      <c r="E63" s="18" t="s">
        <v>92</v>
      </c>
      <c r="F63" s="18" t="s">
        <v>130</v>
      </c>
      <c r="G63" s="18" t="s">
        <v>131</v>
      </c>
      <c r="H63" s="18" t="s">
        <v>132</v>
      </c>
      <c r="I63" s="18"/>
      <c r="J63" s="18"/>
      <c r="K63" s="18"/>
      <c r="L63" s="18"/>
      <c r="M63" s="18"/>
      <c r="N63" s="18"/>
      <c r="O63" s="18"/>
      <c r="P63" s="18"/>
      <c r="Q63" s="19"/>
      <c r="R63" s="18"/>
      <c r="S63" s="18"/>
      <c r="T63" s="65">
        <f>T64+T65</f>
        <v>949.9</v>
      </c>
      <c r="U63" s="64"/>
      <c r="V63" s="64"/>
      <c r="W63" s="64"/>
      <c r="X63" s="64"/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  <c r="AN63" s="64">
        <v>909</v>
      </c>
      <c r="AO63" s="15"/>
      <c r="AP63" s="15"/>
      <c r="AQ63" s="15"/>
      <c r="AR63" s="15"/>
    </row>
    <row r="64" spans="1:44" ht="49.95" customHeight="1">
      <c r="A64" s="21" t="s">
        <v>93</v>
      </c>
      <c r="B64" s="18" t="s">
        <v>94</v>
      </c>
      <c r="C64" s="18"/>
      <c r="D64" s="18"/>
      <c r="E64" s="18"/>
      <c r="F64" s="18" t="s">
        <v>133</v>
      </c>
      <c r="G64" s="18" t="s">
        <v>134</v>
      </c>
      <c r="H64" s="18" t="s">
        <v>135</v>
      </c>
      <c r="I64" s="18"/>
      <c r="J64" s="18"/>
      <c r="K64" s="18"/>
      <c r="L64" s="18"/>
      <c r="M64" s="18"/>
      <c r="N64" s="18"/>
      <c r="O64" s="18"/>
      <c r="P64" s="18"/>
      <c r="Q64" s="19" t="s">
        <v>91</v>
      </c>
      <c r="R64" s="18" t="s">
        <v>32</v>
      </c>
      <c r="S64" s="18" t="s">
        <v>92</v>
      </c>
      <c r="T64" s="64">
        <v>236.6</v>
      </c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>
        <v>236.6</v>
      </c>
      <c r="AO64" s="20"/>
      <c r="AP64" s="20"/>
      <c r="AQ64" s="20"/>
      <c r="AR64" s="20"/>
    </row>
    <row r="65" spans="1:45" ht="67.95" customHeight="1">
      <c r="A65" s="17" t="s">
        <v>95</v>
      </c>
      <c r="B65" s="18" t="s">
        <v>94</v>
      </c>
      <c r="C65" s="18" t="s">
        <v>91</v>
      </c>
      <c r="D65" s="18" t="s">
        <v>32</v>
      </c>
      <c r="E65" s="18" t="s">
        <v>92</v>
      </c>
      <c r="F65" s="18" t="s">
        <v>136</v>
      </c>
      <c r="G65" s="18" t="s">
        <v>136</v>
      </c>
      <c r="H65" s="18" t="s">
        <v>136</v>
      </c>
      <c r="I65" s="18"/>
      <c r="J65" s="18"/>
      <c r="K65" s="18"/>
      <c r="L65" s="18"/>
      <c r="M65" s="18"/>
      <c r="N65" s="18"/>
      <c r="O65" s="18"/>
      <c r="P65" s="18"/>
      <c r="Q65" s="19" t="s">
        <v>31</v>
      </c>
      <c r="R65" s="18" t="s">
        <v>32</v>
      </c>
      <c r="S65" s="18" t="s">
        <v>92</v>
      </c>
      <c r="T65" s="64">
        <v>713.3</v>
      </c>
      <c r="U65" s="64"/>
      <c r="V65" s="64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>
        <v>672.4</v>
      </c>
      <c r="AO65" s="15"/>
      <c r="AP65" s="15"/>
      <c r="AQ65" s="15"/>
      <c r="AR65" s="15"/>
      <c r="AS65" s="57"/>
    </row>
    <row r="66" spans="1:45" ht="21" customHeight="1">
      <c r="A66" s="16" t="s">
        <v>96</v>
      </c>
      <c r="B66" s="14" t="s">
        <v>97</v>
      </c>
      <c r="C66" s="14"/>
      <c r="D66" s="14"/>
      <c r="E66" s="14"/>
      <c r="F66" s="14" t="s">
        <v>137</v>
      </c>
      <c r="G66" s="14" t="s">
        <v>138</v>
      </c>
      <c r="H66" s="14"/>
      <c r="I66" s="14"/>
      <c r="J66" s="14"/>
      <c r="K66" s="14"/>
      <c r="L66" s="14"/>
      <c r="M66" s="14"/>
      <c r="N66" s="14"/>
      <c r="O66" s="14"/>
      <c r="P66" s="14"/>
      <c r="Q66" s="12"/>
      <c r="R66" s="14"/>
      <c r="S66" s="14"/>
      <c r="T66" s="63">
        <f>T67+T68+T69</f>
        <v>231.29999999999998</v>
      </c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>
        <v>207.5</v>
      </c>
      <c r="AJ66" s="62"/>
      <c r="AK66" s="62"/>
      <c r="AL66" s="62"/>
      <c r="AM66" s="62"/>
      <c r="AN66" s="62">
        <v>220.2</v>
      </c>
      <c r="AO66" s="20"/>
      <c r="AP66" s="20"/>
      <c r="AQ66" s="20"/>
      <c r="AR66" s="20"/>
    </row>
    <row r="67" spans="1:45" ht="64.95" customHeight="1">
      <c r="A67" s="17" t="s">
        <v>98</v>
      </c>
      <c r="B67" s="18" t="s">
        <v>99</v>
      </c>
      <c r="C67" s="18"/>
      <c r="D67" s="18"/>
      <c r="E67" s="18"/>
      <c r="F67" s="18" t="s">
        <v>139</v>
      </c>
      <c r="G67" s="18" t="s">
        <v>140</v>
      </c>
      <c r="H67" s="18"/>
      <c r="I67" s="18"/>
      <c r="J67" s="18"/>
      <c r="K67" s="18"/>
      <c r="L67" s="18"/>
      <c r="M67" s="18"/>
      <c r="N67" s="18"/>
      <c r="O67" s="18"/>
      <c r="P67" s="18"/>
      <c r="Q67" s="19" t="s">
        <v>91</v>
      </c>
      <c r="R67" s="18" t="s">
        <v>50</v>
      </c>
      <c r="S67" s="18" t="s">
        <v>40</v>
      </c>
      <c r="T67" s="65">
        <v>193.2</v>
      </c>
      <c r="U67" s="64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>
        <v>204.8</v>
      </c>
      <c r="AJ67" s="64"/>
      <c r="AK67" s="64"/>
      <c r="AL67" s="64"/>
      <c r="AM67" s="64"/>
      <c r="AN67" s="64">
        <v>213</v>
      </c>
      <c r="AO67" s="15"/>
      <c r="AP67" s="15"/>
      <c r="AQ67" s="15"/>
      <c r="AR67" s="15"/>
    </row>
    <row r="68" spans="1:45" ht="84" customHeight="1">
      <c r="A68" s="17" t="s">
        <v>100</v>
      </c>
      <c r="B68" s="18" t="s">
        <v>99</v>
      </c>
      <c r="C68" s="18" t="s">
        <v>91</v>
      </c>
      <c r="D68" s="18" t="s">
        <v>50</v>
      </c>
      <c r="E68" s="18" t="s">
        <v>40</v>
      </c>
      <c r="F68" s="18" t="s">
        <v>141</v>
      </c>
      <c r="G68" s="18" t="s">
        <v>137</v>
      </c>
      <c r="H68" s="18"/>
      <c r="I68" s="18"/>
      <c r="J68" s="18"/>
      <c r="K68" s="18"/>
      <c r="L68" s="18"/>
      <c r="M68" s="18"/>
      <c r="N68" s="18"/>
      <c r="O68" s="18"/>
      <c r="P68" s="18"/>
      <c r="Q68" s="19" t="s">
        <v>31</v>
      </c>
      <c r="R68" s="18" t="s">
        <v>50</v>
      </c>
      <c r="S68" s="18" t="s">
        <v>40</v>
      </c>
      <c r="T68" s="65">
        <v>37.9</v>
      </c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>
        <v>2.5</v>
      </c>
      <c r="AJ68" s="64"/>
      <c r="AK68" s="64"/>
      <c r="AL68" s="64"/>
      <c r="AM68" s="64"/>
      <c r="AN68" s="64">
        <v>7</v>
      </c>
      <c r="AO68" s="25"/>
      <c r="AP68" s="20"/>
      <c r="AQ68" s="20"/>
      <c r="AR68" s="20"/>
    </row>
    <row r="69" spans="1:45" ht="101.4" customHeight="1">
      <c r="A69" s="16" t="s">
        <v>101</v>
      </c>
      <c r="B69" s="14" t="s">
        <v>103</v>
      </c>
      <c r="C69" s="14" t="s">
        <v>31</v>
      </c>
      <c r="D69" s="14" t="s">
        <v>50</v>
      </c>
      <c r="E69" s="14" t="s">
        <v>40</v>
      </c>
      <c r="F69" s="14" t="s">
        <v>142</v>
      </c>
      <c r="G69" s="14" t="s">
        <v>143</v>
      </c>
      <c r="H69" s="14"/>
      <c r="I69" s="14"/>
      <c r="J69" s="14"/>
      <c r="K69" s="14"/>
      <c r="L69" s="14"/>
      <c r="M69" s="14"/>
      <c r="N69" s="14"/>
      <c r="O69" s="14"/>
      <c r="P69" s="14"/>
      <c r="Q69" s="12"/>
      <c r="R69" s="14"/>
      <c r="S69" s="14"/>
      <c r="T69" s="62">
        <v>0.2</v>
      </c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>
        <v>0.2</v>
      </c>
      <c r="AJ69" s="62"/>
      <c r="AK69" s="62"/>
      <c r="AL69" s="62"/>
      <c r="AM69" s="62"/>
      <c r="AN69" s="62">
        <v>0.2</v>
      </c>
      <c r="AO69" s="25"/>
      <c r="AP69" s="15"/>
      <c r="AQ69" s="15"/>
      <c r="AR69" s="15"/>
    </row>
    <row r="70" spans="1:45" ht="99.6" customHeight="1">
      <c r="A70" s="17" t="s">
        <v>102</v>
      </c>
      <c r="B70" s="18" t="s">
        <v>103</v>
      </c>
      <c r="C70" s="18"/>
      <c r="D70" s="18"/>
      <c r="E70" s="18"/>
      <c r="F70" s="18" t="s">
        <v>144</v>
      </c>
      <c r="G70" s="18" t="s">
        <v>144</v>
      </c>
      <c r="H70" s="18" t="s">
        <v>144</v>
      </c>
      <c r="I70" s="18"/>
      <c r="J70" s="18"/>
      <c r="K70" s="18"/>
      <c r="L70" s="18"/>
      <c r="M70" s="18"/>
      <c r="N70" s="18"/>
      <c r="O70" s="18"/>
      <c r="P70" s="18"/>
      <c r="Q70" s="19" t="s">
        <v>31</v>
      </c>
      <c r="R70" s="18" t="s">
        <v>32</v>
      </c>
      <c r="S70" s="18" t="s">
        <v>92</v>
      </c>
      <c r="T70" s="64">
        <v>0.2</v>
      </c>
      <c r="U70" s="64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>
        <v>0.2</v>
      </c>
      <c r="AJ70" s="64"/>
      <c r="AK70" s="64"/>
      <c r="AL70" s="64"/>
      <c r="AM70" s="64"/>
      <c r="AN70" s="64">
        <v>0.2</v>
      </c>
      <c r="AO70" s="20"/>
      <c r="AP70" s="20"/>
      <c r="AQ70" s="20"/>
      <c r="AR70" s="20"/>
    </row>
    <row r="71" spans="1:45" ht="20.25" customHeight="1">
      <c r="A71" s="16" t="s">
        <v>96</v>
      </c>
      <c r="B71" s="14" t="s">
        <v>104</v>
      </c>
      <c r="C71" s="14"/>
      <c r="D71" s="14"/>
      <c r="E71" s="14"/>
      <c r="F71" s="14" t="s">
        <v>145</v>
      </c>
      <c r="G71" s="14" t="s">
        <v>146</v>
      </c>
      <c r="H71" s="14"/>
      <c r="I71" s="14"/>
      <c r="J71" s="14"/>
      <c r="K71" s="14"/>
      <c r="L71" s="14"/>
      <c r="M71" s="14"/>
      <c r="N71" s="14"/>
      <c r="O71" s="14"/>
      <c r="P71" s="14"/>
      <c r="Q71" s="12"/>
      <c r="R71" s="14"/>
      <c r="S71" s="14"/>
      <c r="T71" s="63">
        <f>T72+T74+T76+T78+T81+T86+T88</f>
        <v>2197.5</v>
      </c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>
        <f>AI84+AI90</f>
        <v>337</v>
      </c>
      <c r="AJ71" s="62"/>
      <c r="AK71" s="62"/>
      <c r="AL71" s="62"/>
      <c r="AM71" s="62"/>
      <c r="AN71" s="62">
        <f>AN85</f>
        <v>538.20000000000005</v>
      </c>
      <c r="AO71" s="20"/>
      <c r="AP71" s="20"/>
      <c r="AQ71" s="20"/>
      <c r="AR71" s="20"/>
    </row>
    <row r="72" spans="1:45" ht="81.599999999999994" customHeight="1">
      <c r="A72" s="42" t="s">
        <v>105</v>
      </c>
      <c r="B72" s="40" t="s">
        <v>106</v>
      </c>
      <c r="C72" s="40"/>
      <c r="D72" s="40"/>
      <c r="E72" s="40"/>
      <c r="F72" s="40" t="s">
        <v>147</v>
      </c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1"/>
      <c r="R72" s="40" t="s">
        <v>32</v>
      </c>
      <c r="S72" s="40" t="s">
        <v>33</v>
      </c>
      <c r="T72" s="63">
        <v>30</v>
      </c>
      <c r="U72" s="64"/>
      <c r="V72" s="64"/>
      <c r="W72" s="64"/>
      <c r="X72" s="64"/>
      <c r="Y72" s="64"/>
      <c r="Z72" s="64"/>
      <c r="AA72" s="64"/>
      <c r="AB72" s="64"/>
      <c r="AC72" s="64"/>
      <c r="AD72" s="64"/>
      <c r="AE72" s="64"/>
      <c r="AF72" s="64"/>
      <c r="AG72" s="64"/>
      <c r="AH72" s="64"/>
      <c r="AI72" s="64"/>
      <c r="AJ72" s="64"/>
      <c r="AK72" s="64"/>
      <c r="AL72" s="64"/>
      <c r="AM72" s="64"/>
      <c r="AN72" s="64"/>
    </row>
    <row r="73" spans="1:45" ht="90.6" customHeight="1">
      <c r="A73" s="36" t="s">
        <v>107</v>
      </c>
      <c r="B73" s="37" t="s">
        <v>106</v>
      </c>
      <c r="C73" s="37" t="s">
        <v>31</v>
      </c>
      <c r="D73" s="37" t="s">
        <v>32</v>
      </c>
      <c r="E73" s="37" t="s">
        <v>33</v>
      </c>
      <c r="F73" s="37" t="s">
        <v>147</v>
      </c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8" t="s">
        <v>31</v>
      </c>
      <c r="R73" s="37" t="s">
        <v>32</v>
      </c>
      <c r="S73" s="37" t="s">
        <v>33</v>
      </c>
      <c r="T73" s="65">
        <v>30</v>
      </c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  <c r="AM73" s="62"/>
      <c r="AN73" s="62"/>
    </row>
    <row r="74" spans="1:45" ht="22.2" customHeight="1">
      <c r="A74" s="48" t="s">
        <v>165</v>
      </c>
      <c r="B74" s="49" t="s">
        <v>167</v>
      </c>
      <c r="C74" s="49" t="s">
        <v>108</v>
      </c>
      <c r="D74" s="49"/>
      <c r="E74" s="49"/>
      <c r="F74" s="50"/>
      <c r="G74" s="50"/>
      <c r="H74" s="50"/>
      <c r="I74" s="51"/>
      <c r="J74" s="51"/>
      <c r="K74" s="51"/>
      <c r="L74" s="51"/>
      <c r="M74" s="51"/>
      <c r="N74" s="51"/>
      <c r="O74" s="51"/>
      <c r="P74" s="51"/>
      <c r="Q74" s="51"/>
      <c r="R74" s="52" t="s">
        <v>92</v>
      </c>
      <c r="S74" s="51"/>
      <c r="T74" s="68">
        <v>1729.7</v>
      </c>
      <c r="U74" s="69">
        <v>1729.7</v>
      </c>
      <c r="V74" s="68"/>
      <c r="W74" s="68"/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  <c r="AJ74" s="68"/>
      <c r="AK74" s="68"/>
      <c r="AL74" s="68"/>
      <c r="AM74" s="68"/>
      <c r="AN74" s="68"/>
    </row>
    <row r="75" spans="1:45" ht="77.25" customHeight="1">
      <c r="A75" s="46" t="s">
        <v>166</v>
      </c>
      <c r="B75" s="53" t="s">
        <v>167</v>
      </c>
      <c r="C75" s="44" t="s">
        <v>108</v>
      </c>
      <c r="D75" s="44" t="s">
        <v>167</v>
      </c>
      <c r="E75" s="44"/>
      <c r="F75" s="45"/>
      <c r="G75" s="45"/>
      <c r="H75" s="45"/>
      <c r="I75" s="25"/>
      <c r="J75" s="25"/>
      <c r="K75" s="25"/>
      <c r="L75" s="25"/>
      <c r="M75" s="25"/>
      <c r="N75" s="25"/>
      <c r="O75" s="25"/>
      <c r="P75" s="25"/>
      <c r="Q75" s="25"/>
      <c r="R75" s="47" t="s">
        <v>92</v>
      </c>
      <c r="S75" s="25"/>
      <c r="T75" s="66">
        <v>1729.7</v>
      </c>
      <c r="U75" s="67">
        <v>1729.7</v>
      </c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</row>
    <row r="76" spans="1:45" ht="22.2" customHeight="1">
      <c r="A76" s="13" t="s">
        <v>163</v>
      </c>
      <c r="B76" s="14" t="s">
        <v>110</v>
      </c>
      <c r="C76" s="14" t="s">
        <v>31</v>
      </c>
      <c r="D76" s="14" t="s">
        <v>92</v>
      </c>
      <c r="E76" s="14" t="s">
        <v>108</v>
      </c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2"/>
      <c r="R76" s="14"/>
      <c r="S76" s="14"/>
      <c r="T76" s="62">
        <v>100</v>
      </c>
      <c r="U76" s="64"/>
      <c r="V76" s="64"/>
      <c r="W76" s="64"/>
      <c r="X76" s="64"/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  <c r="AM76" s="64"/>
      <c r="AN76" s="64"/>
    </row>
    <row r="77" spans="1:45" ht="33" customHeight="1">
      <c r="A77" s="21" t="s">
        <v>109</v>
      </c>
      <c r="B77" s="18" t="s">
        <v>110</v>
      </c>
      <c r="C77" s="18"/>
      <c r="D77" s="18"/>
      <c r="E77" s="18"/>
      <c r="F77" s="18" t="s">
        <v>148</v>
      </c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9" t="s">
        <v>31</v>
      </c>
      <c r="R77" s="18" t="s">
        <v>92</v>
      </c>
      <c r="S77" s="18" t="s">
        <v>111</v>
      </c>
      <c r="T77" s="64">
        <v>100</v>
      </c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</row>
    <row r="78" spans="1:45" ht="29.25" customHeight="1">
      <c r="A78" s="39" t="s">
        <v>114</v>
      </c>
      <c r="B78" s="40" t="s">
        <v>113</v>
      </c>
      <c r="C78" s="14" t="s">
        <v>31</v>
      </c>
      <c r="D78" s="14" t="s">
        <v>92</v>
      </c>
      <c r="E78" s="14" t="s">
        <v>111</v>
      </c>
      <c r="F78" s="14" t="s">
        <v>148</v>
      </c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2"/>
      <c r="R78" s="14"/>
      <c r="S78" s="14"/>
      <c r="T78" s="62">
        <v>2.1</v>
      </c>
      <c r="U78" s="64"/>
      <c r="V78" s="64"/>
      <c r="W78" s="64"/>
      <c r="X78" s="64"/>
      <c r="Y78" s="64"/>
      <c r="Z78" s="64"/>
      <c r="AA78" s="64"/>
      <c r="AB78" s="64"/>
      <c r="AC78" s="64"/>
      <c r="AD78" s="64"/>
      <c r="AE78" s="64"/>
      <c r="AF78" s="64"/>
      <c r="AG78" s="64"/>
      <c r="AH78" s="64"/>
      <c r="AI78" s="64"/>
      <c r="AJ78" s="64"/>
      <c r="AK78" s="64"/>
      <c r="AL78" s="64"/>
      <c r="AM78" s="64"/>
      <c r="AN78" s="64"/>
    </row>
    <row r="79" spans="1:45" ht="67.2" customHeight="1">
      <c r="A79" s="17" t="s">
        <v>112</v>
      </c>
      <c r="B79" s="18" t="s">
        <v>113</v>
      </c>
      <c r="C79" s="18"/>
      <c r="D79" s="18"/>
      <c r="E79" s="18"/>
      <c r="F79" s="18" t="s">
        <v>149</v>
      </c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9" t="s">
        <v>115</v>
      </c>
      <c r="R79" s="18" t="s">
        <v>116</v>
      </c>
      <c r="S79" s="18" t="s">
        <v>40</v>
      </c>
      <c r="T79" s="64">
        <v>2.1</v>
      </c>
      <c r="U79" s="62"/>
      <c r="V79" s="62"/>
      <c r="W79" s="62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62"/>
      <c r="AM79" s="62"/>
      <c r="AN79" s="62"/>
    </row>
    <row r="80" spans="1:45" ht="67.2" customHeight="1">
      <c r="A80" s="21" t="s">
        <v>119</v>
      </c>
      <c r="B80" s="18" t="s">
        <v>118</v>
      </c>
      <c r="C80" s="18" t="s">
        <v>85</v>
      </c>
      <c r="D80" s="18" t="s">
        <v>32</v>
      </c>
      <c r="E80" s="18" t="s">
        <v>33</v>
      </c>
      <c r="F80" s="18" t="s">
        <v>150</v>
      </c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9" t="s">
        <v>120</v>
      </c>
      <c r="R80" s="18" t="s">
        <v>32</v>
      </c>
      <c r="S80" s="18" t="s">
        <v>75</v>
      </c>
      <c r="T80" s="64"/>
      <c r="U80" s="64"/>
      <c r="V80" s="64"/>
      <c r="W80" s="64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  <c r="AN80" s="64"/>
    </row>
    <row r="81" spans="1:40" ht="15" customHeight="1">
      <c r="A81" s="39" t="s">
        <v>160</v>
      </c>
      <c r="B81" s="40" t="s">
        <v>170</v>
      </c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1"/>
      <c r="R81" s="40" t="s">
        <v>32</v>
      </c>
      <c r="S81" s="40" t="s">
        <v>161</v>
      </c>
      <c r="T81" s="63">
        <v>5</v>
      </c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70"/>
      <c r="AJ81" s="64"/>
      <c r="AK81" s="64"/>
      <c r="AL81" s="64"/>
      <c r="AM81" s="64"/>
      <c r="AN81" s="64"/>
    </row>
    <row r="82" spans="1:40" ht="61.5" customHeight="1">
      <c r="A82" s="21" t="s">
        <v>119</v>
      </c>
      <c r="B82" s="18" t="s">
        <v>170</v>
      </c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9"/>
      <c r="R82" s="18" t="s">
        <v>32</v>
      </c>
      <c r="S82" s="18" t="s">
        <v>161</v>
      </c>
      <c r="T82" s="64">
        <v>5</v>
      </c>
      <c r="U82" s="64"/>
      <c r="V82" s="64"/>
      <c r="W82" s="64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  <c r="AM82" s="64"/>
      <c r="AN82" s="64"/>
    </row>
    <row r="83" spans="1:40" ht="60.75" customHeight="1">
      <c r="A83" s="21" t="s">
        <v>162</v>
      </c>
      <c r="B83" s="18" t="s">
        <v>170</v>
      </c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9">
        <v>870</v>
      </c>
      <c r="R83" s="18" t="s">
        <v>32</v>
      </c>
      <c r="S83" s="18" t="s">
        <v>161</v>
      </c>
      <c r="T83" s="64">
        <v>5</v>
      </c>
      <c r="U83" s="64"/>
      <c r="V83" s="64"/>
      <c r="W83" s="64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  <c r="AM83" s="64"/>
      <c r="AN83" s="64"/>
    </row>
    <row r="84" spans="1:40" ht="59.4" customHeight="1">
      <c r="A84" s="39" t="s">
        <v>157</v>
      </c>
      <c r="B84" s="40" t="s">
        <v>158</v>
      </c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1"/>
      <c r="R84" s="40" t="s">
        <v>32</v>
      </c>
      <c r="S84" s="40" t="s">
        <v>33</v>
      </c>
      <c r="T84" s="63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3">
        <v>249.3</v>
      </c>
      <c r="AJ84" s="63"/>
      <c r="AK84" s="63"/>
      <c r="AL84" s="63"/>
      <c r="AM84" s="63"/>
      <c r="AN84" s="63">
        <v>538.20000000000005</v>
      </c>
    </row>
    <row r="85" spans="1:40" ht="66.599999999999994" customHeight="1">
      <c r="A85" s="21" t="s">
        <v>159</v>
      </c>
      <c r="B85" s="18" t="s">
        <v>158</v>
      </c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9">
        <v>880</v>
      </c>
      <c r="R85" s="18" t="s">
        <v>32</v>
      </c>
      <c r="S85" s="18" t="s">
        <v>33</v>
      </c>
      <c r="T85" s="64"/>
      <c r="U85" s="63"/>
      <c r="V85" s="63"/>
      <c r="W85" s="63"/>
      <c r="X85" s="63"/>
      <c r="Y85" s="63"/>
      <c r="Z85" s="63"/>
      <c r="AA85" s="63"/>
      <c r="AB85" s="63"/>
      <c r="AC85" s="63"/>
      <c r="AD85" s="63"/>
      <c r="AE85" s="63"/>
      <c r="AF85" s="63"/>
      <c r="AG85" s="63"/>
      <c r="AH85" s="63"/>
      <c r="AI85" s="64">
        <v>249.3</v>
      </c>
      <c r="AJ85" s="63"/>
      <c r="AK85" s="63"/>
      <c r="AL85" s="63"/>
      <c r="AM85" s="63"/>
      <c r="AN85" s="64">
        <v>538.20000000000005</v>
      </c>
    </row>
    <row r="86" spans="1:40" ht="67.2" customHeight="1">
      <c r="A86" s="39" t="s">
        <v>117</v>
      </c>
      <c r="B86" s="40" t="s">
        <v>118</v>
      </c>
      <c r="C86" s="40"/>
      <c r="D86" s="40"/>
      <c r="E86" s="40"/>
      <c r="F86" s="40" t="s">
        <v>150</v>
      </c>
      <c r="G86" s="40" t="s">
        <v>146</v>
      </c>
      <c r="H86" s="40"/>
      <c r="I86" s="40"/>
      <c r="J86" s="40"/>
      <c r="K86" s="40"/>
      <c r="L86" s="40"/>
      <c r="M86" s="40"/>
      <c r="N86" s="40"/>
      <c r="O86" s="40"/>
      <c r="P86" s="40"/>
      <c r="Q86" s="41"/>
      <c r="R86" s="40" t="s">
        <v>32</v>
      </c>
      <c r="S86" s="40" t="s">
        <v>33</v>
      </c>
      <c r="T86" s="63">
        <v>230.7</v>
      </c>
      <c r="U86" s="64"/>
      <c r="V86" s="64"/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  <c r="AN86" s="64"/>
    </row>
    <row r="87" spans="1:40" ht="61.5" customHeight="1">
      <c r="A87" s="21" t="s">
        <v>119</v>
      </c>
      <c r="B87" s="18" t="s">
        <v>118</v>
      </c>
      <c r="C87" s="18"/>
      <c r="D87" s="18"/>
      <c r="E87" s="18"/>
      <c r="F87" s="18" t="s">
        <v>150</v>
      </c>
      <c r="G87" s="18" t="s">
        <v>146</v>
      </c>
      <c r="H87" s="18"/>
      <c r="I87" s="18"/>
      <c r="J87" s="18"/>
      <c r="K87" s="18"/>
      <c r="L87" s="18"/>
      <c r="M87" s="18"/>
      <c r="N87" s="18"/>
      <c r="O87" s="18"/>
      <c r="P87" s="18"/>
      <c r="Q87" s="19" t="s">
        <v>85</v>
      </c>
      <c r="R87" s="18" t="s">
        <v>32</v>
      </c>
      <c r="S87" s="18" t="s">
        <v>33</v>
      </c>
      <c r="T87" s="64">
        <v>230.7</v>
      </c>
      <c r="U87" s="64"/>
      <c r="V87" s="64"/>
      <c r="W87" s="64"/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64"/>
      <c r="AK87" s="64"/>
      <c r="AL87" s="64"/>
      <c r="AM87" s="64"/>
      <c r="AN87" s="64"/>
    </row>
    <row r="88" spans="1:40" ht="68.25" customHeight="1">
      <c r="A88" s="39" t="s">
        <v>117</v>
      </c>
      <c r="B88" s="40" t="s">
        <v>118</v>
      </c>
      <c r="C88" s="40"/>
      <c r="D88" s="40"/>
      <c r="E88" s="40"/>
      <c r="F88" s="40" t="s">
        <v>150</v>
      </c>
      <c r="G88" s="40" t="s">
        <v>146</v>
      </c>
      <c r="H88" s="40"/>
      <c r="I88" s="40"/>
      <c r="J88" s="40"/>
      <c r="K88" s="40"/>
      <c r="L88" s="40"/>
      <c r="M88" s="40"/>
      <c r="N88" s="40"/>
      <c r="O88" s="40"/>
      <c r="P88" s="40"/>
      <c r="Q88" s="41"/>
      <c r="R88" s="40" t="s">
        <v>32</v>
      </c>
      <c r="S88" s="40" t="s">
        <v>33</v>
      </c>
      <c r="T88" s="63">
        <f>T89</f>
        <v>100</v>
      </c>
      <c r="U88" s="64"/>
      <c r="V88" s="64"/>
      <c r="W88" s="64"/>
      <c r="X88" s="64"/>
      <c r="Y88" s="64"/>
      <c r="Z88" s="64"/>
      <c r="AA88" s="64"/>
      <c r="AB88" s="64"/>
      <c r="AC88" s="64"/>
      <c r="AD88" s="64"/>
      <c r="AE88" s="64"/>
      <c r="AF88" s="64"/>
      <c r="AG88" s="64"/>
      <c r="AH88" s="64"/>
      <c r="AI88" s="64"/>
      <c r="AJ88" s="64"/>
      <c r="AK88" s="64"/>
      <c r="AL88" s="64"/>
      <c r="AM88" s="64"/>
      <c r="AN88" s="64"/>
    </row>
    <row r="89" spans="1:40" ht="61.5" customHeight="1">
      <c r="A89" s="74" t="s">
        <v>190</v>
      </c>
      <c r="B89" s="18" t="s">
        <v>118</v>
      </c>
      <c r="C89" s="18"/>
      <c r="D89" s="18"/>
      <c r="E89" s="18"/>
      <c r="F89" s="18" t="s">
        <v>150</v>
      </c>
      <c r="G89" s="18" t="s">
        <v>146</v>
      </c>
      <c r="H89" s="18"/>
      <c r="I89" s="18"/>
      <c r="J89" s="18"/>
      <c r="K89" s="18"/>
      <c r="L89" s="18"/>
      <c r="M89" s="18"/>
      <c r="N89" s="18"/>
      <c r="O89" s="18"/>
      <c r="P89" s="18"/>
      <c r="Q89" s="19">
        <v>240</v>
      </c>
      <c r="R89" s="18" t="s">
        <v>32</v>
      </c>
      <c r="S89" s="18" t="s">
        <v>33</v>
      </c>
      <c r="T89" s="64">
        <v>100</v>
      </c>
      <c r="U89" s="64"/>
      <c r="V89" s="64"/>
      <c r="W89" s="64"/>
      <c r="X89" s="64"/>
      <c r="Y89" s="64"/>
      <c r="Z89" s="64"/>
      <c r="AA89" s="64"/>
      <c r="AB89" s="64"/>
      <c r="AC89" s="64"/>
      <c r="AD89" s="64"/>
      <c r="AE89" s="64"/>
      <c r="AF89" s="64"/>
      <c r="AG89" s="64"/>
      <c r="AH89" s="64"/>
      <c r="AI89" s="64"/>
      <c r="AJ89" s="64"/>
      <c r="AK89" s="64"/>
      <c r="AL89" s="64"/>
      <c r="AM89" s="64"/>
      <c r="AN89" s="64"/>
    </row>
    <row r="90" spans="1:40" ht="77.25" customHeight="1">
      <c r="A90" s="75" t="s">
        <v>192</v>
      </c>
      <c r="B90" s="80" t="s">
        <v>191</v>
      </c>
      <c r="C90" s="79"/>
      <c r="D90" s="79"/>
      <c r="E90" s="79"/>
      <c r="F90" s="79"/>
      <c r="G90" s="79"/>
      <c r="H90" s="79"/>
      <c r="I90" s="79"/>
      <c r="J90" s="79"/>
      <c r="K90" s="79"/>
      <c r="L90" s="79"/>
      <c r="M90" s="79"/>
      <c r="N90" s="79"/>
      <c r="O90" s="79"/>
      <c r="P90" s="79"/>
      <c r="Q90" s="79"/>
      <c r="R90" s="14" t="s">
        <v>32</v>
      </c>
      <c r="S90" s="79">
        <v>13</v>
      </c>
      <c r="T90" s="79"/>
      <c r="U90" s="79"/>
      <c r="V90" s="79"/>
      <c r="W90" s="79"/>
      <c r="X90" s="79"/>
      <c r="Y90" s="79"/>
      <c r="Z90" s="79"/>
      <c r="AA90" s="79"/>
      <c r="AB90" s="79"/>
      <c r="AC90" s="79"/>
      <c r="AD90" s="79"/>
      <c r="AE90" s="79"/>
      <c r="AF90" s="79"/>
      <c r="AG90" s="79"/>
      <c r="AH90" s="79"/>
      <c r="AI90" s="79">
        <f>AI91</f>
        <v>87.7</v>
      </c>
      <c r="AJ90" s="78"/>
      <c r="AK90" s="78"/>
      <c r="AL90" s="78"/>
      <c r="AM90" s="78"/>
      <c r="AN90" s="78"/>
    </row>
    <row r="91" spans="1:40" ht="102" customHeight="1">
      <c r="A91" s="76" t="s">
        <v>193</v>
      </c>
      <c r="B91" s="81" t="s">
        <v>191</v>
      </c>
      <c r="C91" s="78"/>
      <c r="D91" s="78"/>
      <c r="E91" s="78"/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81">
        <v>240</v>
      </c>
      <c r="R91" s="18" t="s">
        <v>32</v>
      </c>
      <c r="S91" s="78">
        <v>13</v>
      </c>
      <c r="T91" s="78"/>
      <c r="U91" s="78"/>
      <c r="V91" s="78"/>
      <c r="W91" s="78"/>
      <c r="X91" s="78"/>
      <c r="Y91" s="78"/>
      <c r="Z91" s="78"/>
      <c r="AA91" s="78"/>
      <c r="AB91" s="78"/>
      <c r="AC91" s="78"/>
      <c r="AD91" s="78"/>
      <c r="AE91" s="78"/>
      <c r="AF91" s="78"/>
      <c r="AG91" s="78"/>
      <c r="AH91" s="78"/>
      <c r="AI91" s="78">
        <v>87.7</v>
      </c>
      <c r="AJ91" s="78"/>
      <c r="AK91" s="78"/>
      <c r="AL91" s="78"/>
      <c r="AM91" s="78"/>
      <c r="AN91" s="78"/>
    </row>
    <row r="95" spans="1:40" ht="31.5" customHeight="1">
      <c r="A95" s="73" t="s">
        <v>171</v>
      </c>
      <c r="AI95" s="61" t="s">
        <v>122</v>
      </c>
    </row>
  </sheetData>
  <mergeCells count="32">
    <mergeCell ref="AQ12:AQ13"/>
    <mergeCell ref="Q12:Q13"/>
    <mergeCell ref="U12:U13"/>
    <mergeCell ref="AR12:AR13"/>
    <mergeCell ref="AM12:AM13"/>
    <mergeCell ref="S12:S13"/>
    <mergeCell ref="AP12:AP13"/>
    <mergeCell ref="R12:R13"/>
    <mergeCell ref="AK12:AK13"/>
    <mergeCell ref="W12:W13"/>
    <mergeCell ref="AC12:AC13"/>
    <mergeCell ref="V12:V13"/>
    <mergeCell ref="X12:X13"/>
    <mergeCell ref="AE12:AE13"/>
    <mergeCell ref="AO12:AO13"/>
    <mergeCell ref="AJ12:AJ13"/>
    <mergeCell ref="B3:AN3"/>
    <mergeCell ref="A10:AN10"/>
    <mergeCell ref="A12:A13"/>
    <mergeCell ref="T12:T13"/>
    <mergeCell ref="Y12:Y13"/>
    <mergeCell ref="AI12:AI13"/>
    <mergeCell ref="B12:P13"/>
    <mergeCell ref="AN12:AN13"/>
    <mergeCell ref="AD12:AD13"/>
    <mergeCell ref="AL12:AL13"/>
    <mergeCell ref="Z12:Z13"/>
    <mergeCell ref="AB12:AB13"/>
    <mergeCell ref="AG12:AG13"/>
    <mergeCell ref="AH12:AH13"/>
    <mergeCell ref="AA12:AA13"/>
    <mergeCell ref="AF12:AF13"/>
  </mergeCells>
  <pageMargins left="0.7" right="0.7" top="0.75" bottom="0.75" header="0.3" footer="0.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Win7</cp:lastModifiedBy>
  <cp:lastPrinted>2020-12-09T10:30:29Z</cp:lastPrinted>
  <dcterms:created xsi:type="dcterms:W3CDTF">2018-12-26T10:40:57Z</dcterms:created>
  <dcterms:modified xsi:type="dcterms:W3CDTF">2020-12-16T11:22:35Z</dcterms:modified>
</cp:coreProperties>
</file>